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7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'Лист1'!$A$1:$D$116</definedName>
  </definedNames>
  <calcPr fullCalcOnLoad="1"/>
</workbook>
</file>

<file path=xl/sharedStrings.xml><?xml version="1.0" encoding="utf-8"?>
<sst xmlns="http://schemas.openxmlformats.org/spreadsheetml/2006/main" count="278" uniqueCount="200">
  <si>
    <t xml:space="preserve">                                            </t>
  </si>
  <si>
    <t>Приложение № 1</t>
  </si>
  <si>
    <t xml:space="preserve">к решению Думы муниципального </t>
  </si>
  <si>
    <t>района УРМО</t>
  </si>
  <si>
    <t>Прогнозируемые  доходы на  2013 год</t>
  </si>
  <si>
    <t>Муниципальный район</t>
  </si>
  <si>
    <r>
      <t xml:space="preserve">Усольское районное муниципальное образование              </t>
    </r>
  </si>
  <si>
    <t>Наименование групп, подгрупп, статей и подстатей доходов</t>
  </si>
  <si>
    <t>Код бюджетной классификации</t>
  </si>
  <si>
    <t>главного администратора доходов</t>
  </si>
  <si>
    <t>доходов районного бюджета</t>
  </si>
  <si>
    <t xml:space="preserve"> ДОХОДЫ          </t>
  </si>
  <si>
    <t>000</t>
  </si>
  <si>
    <t>1 00 00000 00 0000 110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</si>
  <si>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</si>
  <si>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</si>
  <si>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</si>
  <si>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</si>
  <si>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</si>
  <si>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</si>
  <si>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</si>
  <si>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</si>
  <si>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  со статьей 2271 Налогового кодекса Российской Федерации</t>
  </si>
  <si>
    <t>182 1 01 02040 01 1000 110</t>
  </si>
  <si>
    <t>НАЛОГИ НА СОВОКУПНЫЙ ДОХОД</t>
  </si>
  <si>
    <t>1 05 00000 00 0000 110</t>
  </si>
  <si>
    <t>Налог, взимаемый в связи с применением упрощенной системы налогообложения</t>
  </si>
  <si>
    <t>182</t>
  </si>
  <si>
    <t>1 05 01000 00 0000 110</t>
  </si>
  <si>
    <t>Налог, взимаемый с налогоплательщиков, выбравших в качестве объекта налогообложения  доходы</t>
  </si>
  <si>
    <t xml:space="preserve"> 1 05 01011 01 1000 110</t>
  </si>
  <si>
    <t>Налог, взимаемый с налогоплательщиков, выбравших в качестве объекта налогообложения  доходы (за  налоговые периоды,истекшие до 1 января 2011 года)</t>
  </si>
  <si>
    <t>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</si>
  <si>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</si>
  <si>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</si>
  <si>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  )</t>
  </si>
  <si>
    <t>1 05 01022 01 1000 110</t>
  </si>
  <si>
    <t>Налог, взимаемый в виде стоимости патента в связи с применением упрощенной системы налогообложения</t>
  </si>
  <si>
    <t>1 05 01041 02 1000 110</t>
  </si>
  <si>
    <t>Минимальный налог, зачисляемый в бюджеты субъектов Российской Федерации</t>
  </si>
  <si>
    <t>1 05 01050 01 0000 110</t>
  </si>
  <si>
    <t>Единый налог на вмененный доход для отдельных видов деятельности</t>
  </si>
  <si>
    <t>1 05 02000 00 0000 000</t>
  </si>
  <si>
    <t>1 05 02010 02 1000 110</t>
  </si>
  <si>
    <t>Единый налог на вмененный доход для отдельных видов деятельности ( за налоговые периоды, истекшие до 1  января 2011 года )</t>
  </si>
  <si>
    <t>1 05 02020 02 1000 110</t>
  </si>
  <si>
    <t>Единый сельскохозяйственный налог</t>
  </si>
  <si>
    <t xml:space="preserve"> 1 05 03010 01 1000 110</t>
  </si>
  <si>
    <t>Единый сельскохозяйственный налог ( за налоговые периоды, истекшие до 1  января 2011 года )</t>
  </si>
  <si>
    <t>1 05 03020 01 1000 110</t>
  </si>
  <si>
    <t>ГОСУДАРСТВЕННАЯ ПОШЛИНА</t>
  </si>
  <si>
    <t>1 08 00000 00 0000 110</t>
  </si>
  <si>
    <t>Государственная пошлина по делам, рассматриваемым в  судах общей юрисдикции, мировыми судьями (за исключением госпошлины по делам, рассматриваемым Верховным Судом РФ</t>
  </si>
  <si>
    <t>1 08 03010 01 1000 110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</si>
  <si>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</si>
  <si>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901</t>
  </si>
  <si>
    <t>1 08 07084 01 0000 110</t>
  </si>
  <si>
    <t>ЗАДОЛЖЕННОСТЬ ПО ОТМЕНЕННЫМ НАЛОГАМ, СБОРАМ И ИНЫМ ОБЯЗАТЕЛЬНЫМ ПЛАТЕЖАМ</t>
  </si>
  <si>
    <t>1 09 00000 00 0000 110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</si>
  <si>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</si>
  <si>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</si>
  <si>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>Платежи за добычу общераспространенных полезных ископаемых, мобилизуемые на территориях городских округов</t>
  </si>
  <si>
    <t>1 09 03021 05 0000 110</t>
  </si>
  <si>
    <t>Налог с продаж</t>
  </si>
  <si>
    <t>1 09 06010 02 1000 110</t>
  </si>
  <si>
    <t>Налог на имущество предприятий</t>
  </si>
  <si>
    <t>10904010020000110</t>
  </si>
  <si>
    <t xml:space="preserve">ДОХОДЫ ОТ ИСПОЛЬЗОВАНИЯ ИМУЩЕСТВА, НАХОДЯЩЕГОСЯ В ГОСУДАРСТВЕННОЙ И МУНИЦИПАЛЬНОЙ  СОБСТВЕННОСТИ </t>
  </si>
  <si>
    <t>1 11 00000 00 0000 120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</si>
  <si>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</si>
  <si>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</si>
  <si>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</si>
  <si>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</si>
  <si>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</si>
  <si>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</si>
  <si>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</si>
  <si>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1 12 00000 00 0000 120</t>
  </si>
  <si>
    <t>Плата за выбросы загрязняющих веществ в атмосферный воздух стационарными объектами</t>
  </si>
  <si>
    <t>048</t>
  </si>
  <si>
    <t>1 12 01010 01 6000 120</t>
  </si>
  <si>
    <t>Плата за выбросы загрязняющих веществ в атмосферный воздух передвижными объектами</t>
  </si>
  <si>
    <t>1 12 01020 01 6000 120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</si>
  <si>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</si>
  <si>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</si>
  <si>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</si>
  <si>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</si>
  <si>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ПРОДАЖИ МАТЕРИАЛЬНЫХ И НЕМАТЕРИАЛЬНЫХ АКТИВОВ</t>
  </si>
  <si>
    <t>1 14 01000 00 0000 400</t>
  </si>
  <si>
    <t>Доходы от продажи квартир, находящихся в собственности муниципальных районов</t>
  </si>
  <si>
    <t>1 14 01050 05 0000 410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</si>
  <si>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</si>
  <si>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</si>
  <si>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</si>
  <si>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</si>
  <si>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ШТРАФЫ,САНКЦИИ, ВОЗМЕЩЕНИЕ УЩЕРБА</t>
  </si>
  <si>
    <t>1 16 00000 00 0000 000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</si>
  <si>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, 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статьями 129</t>
    </r>
    <r>
      <rPr>
        <vertAlign val="superscript"/>
        <sz val="14"/>
        <rFont val="Times New Roman"/>
        <family val="1"/>
      </rPr>
      <t>4</t>
    </r>
    <r>
      <rPr>
        <b/>
        <i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132, 133, 134, 135, 135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1</t>
    </r>
  </si>
  <si>
    <t>1 16 03010 01 6000 140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</si>
  <si>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</si>
  <si>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</si>
  <si>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</si>
  <si>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</si>
  <si>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>1 16 08010 01 6000 140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</si>
  <si>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</si>
  <si>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</si>
  <si>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t>Денежные взыскания (штрафы) за нарушение законодательства о налогах</t>
  </si>
  <si>
    <t>1 16 25000 00 0000 140</t>
  </si>
  <si>
    <t>в том числе:</t>
  </si>
  <si>
    <t>денежные  взыскания (штрафы) за нарушение законодательства об охране и использовании животного мира</t>
  </si>
  <si>
    <t>1 16 25030 01 0000 140</t>
  </si>
  <si>
    <t>1 16 25040 01 0000 140</t>
  </si>
  <si>
    <t>Денежные взыскания (штрафы) за нарушение законодательства в области охраны окружающей среды</t>
  </si>
  <si>
    <t>1 16 25050 01 6000 140</t>
  </si>
  <si>
    <t xml:space="preserve">денежные  взыскания (штрафы) за нарушение земельного законодательства </t>
  </si>
  <si>
    <t>081</t>
  </si>
  <si>
    <t>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</si>
  <si>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</si>
  <si>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</si>
  <si>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</si>
  <si>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1 16 30014 01 0000 140</t>
  </si>
  <si>
    <t>Прочие денежные взыскания (штрафы) за  правонарушения в области дорожного движения</t>
  </si>
  <si>
    <t>1 16 30030 01 6000 140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</si>
  <si>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</si>
  <si>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</si>
  <si>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</si>
  <si>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</si>
  <si>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</si>
  <si>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</si>
  <si>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</si>
  <si>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</si>
  <si>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 xml:space="preserve">ПРОЧИЕ НЕНАЛОГОВЫЕ ДОХОДЫ </t>
  </si>
  <si>
    <t>1 17 00000 00 0000 180</t>
  </si>
  <si>
    <t>Невыясненные поступления, зачисляемые в бюджеты муниципальных районов</t>
  </si>
  <si>
    <t>1 17 01050 05 0000 180</t>
  </si>
  <si>
    <t>Прочие неналоговые доходы местных бюджетов</t>
  </si>
  <si>
    <t>1 17 05050 05 0000 180</t>
  </si>
  <si>
    <t>БЕЗВОЗМЕЗДНЫЕ ПОСТУПЛЕНИЯ</t>
  </si>
  <si>
    <t>2 00 00000 00 0000 151</t>
  </si>
  <si>
    <t>Дотации другим  бюджетам бюджетной системы РФ</t>
  </si>
  <si>
    <t>2 02 01000 00 0000 151</t>
  </si>
  <si>
    <t>Дотации бюджетам муниципальных районов на выравнивание 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</si>
  <si>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</si>
  <si>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</si>
  <si>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</si>
  <si>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</t>
  </si>
  <si>
    <t>2 02 04000 00 0000 151</t>
  </si>
  <si>
    <t>Выплата заработной платы с начислениями на нее работникам муниципальных  дошкольных образовательных учреждений и муниципальных учреждений дополнительного образования детей</t>
  </si>
  <si>
    <t>2 02 02999 05 0000 151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</si>
  <si>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</si>
  <si>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"100 модельных домов культуры Приангарью" на 2011-2013 годы</t>
  </si>
  <si>
    <t>Долгосрочная целевая программа "Публичные центры правовой, деловой и социально значимой информации центральных районных библиотек в Иркутской области" 2013-2014 годы</t>
  </si>
  <si>
    <t>ДЦП "Энергосбережение и повышение энергетической эффективности на территории Иркутской области на 2011-2015 годы и на период до 2020 года"</t>
  </si>
  <si>
    <t>ДЦП Иркутской области "Организация и обеспечение отдыха и оздоровления детей в Иркутской области на 2012-2014 годы"</t>
  </si>
  <si>
    <t>Реализация мероприятий перечня проектов народных инициатив</t>
  </si>
  <si>
    <t xml:space="preserve">Подпрограмма "Развитие водохозяйственного комплекса в Иркутской области на 2013-2015 год"
</t>
  </si>
  <si>
    <t>ДЦП Иркутской области "Социальное развитие села"</t>
  </si>
  <si>
    <t>Субвенции</t>
  </si>
  <si>
    <t>2 02 02000 00 0000 151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</si>
  <si>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
</t>
  </si>
  <si>
    <t>2 02 03007 05 0000 151</t>
  </si>
  <si>
    <t>Осуществление областных государственных полномочийпо  предоставлению гражданам субсидий на оплату жилых помещений и коммунальных услуг</t>
  </si>
  <si>
    <t>2 02 03022 05 0000 151</t>
  </si>
  <si>
    <t>субвенция на осуществление отдельных областных государственных полномочий</t>
  </si>
  <si>
    <t>2 02 03024 05 0000 151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</si>
  <si>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 государственной собственности Иркутской области</t>
  </si>
  <si>
    <t>Осуществление областных государственных полномочий поопределению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</si>
  <si>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определению персонального состава и обеспечение деятельности  административных комиссий  </t>
  </si>
  <si>
    <t>Осуществление областных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</si>
  <si>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государственных полномочии в области охраны труда</t>
  </si>
  <si>
    <t>Осуществление отдельных  областных государственных полномочий по предоставлению мер социальной поддержки многодетным и малоимущим семьям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</si>
  <si>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общего,среднего (полного) общего образования,а также дополнительного образования в общеобразовательных учреждениях</t>
  </si>
  <si>
    <t>2 02 03999 05 0000 151</t>
  </si>
  <si>
    <t xml:space="preserve">Ежемесячное денежное вознаграждение за классное руководство
</t>
  </si>
  <si>
    <t>2 02 03021 05 0000 151</t>
  </si>
  <si>
    <t>Иные межбюджетные трансферты</t>
  </si>
  <si>
    <t>Исполнение судебных актов по обеспечению жилыми помещениями детей-сирот и детей, оставшихся без попечения родителей, вынесенных в соответствии с Законом Иркутской области от 22 июня 2010 года № 50-ОЗ "О наделении органов местного самоуправления областными государственными полномочиями  по обеспечению  детей-сирот и детей, оставшихся без попечения родителей, лиц из числа детей-сирот и  детей, оставшихся без попечения родителей, жилыми помещениями по договорам социального найма в Иркутской области"</t>
  </si>
  <si>
    <t>2 02 04999 05 0000 151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</si>
  <si>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</si>
  <si>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</si>
  <si>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Иркутской области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</si>
  <si>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</si>
  <si>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</si>
  <si>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</si>
  <si>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</si>
  <si>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</si>
  <si>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</si>
  <si>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Итого:</t>
  </si>
  <si>
    <t xml:space="preserve">        </t>
  </si>
  <si>
    <t xml:space="preserve">                                  Председатель комитета финансов                                                            Н.А.Касимовская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</si>
  <si>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</si>
  <si>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2 02 03000 00 0000 151</t>
  </si>
  <si>
    <t xml:space="preserve">ДЦП "Поддержка и развитие малого и среднего предпринимательства в Иркутской области"
</t>
  </si>
  <si>
    <t>2 02 02009 05 0000 151</t>
  </si>
  <si>
    <t xml:space="preserve">Субсидии на государственную поддержку малого и среднего предпринимательства, включая крестьянские (фермерские) хозяйства (ФБ)
</t>
  </si>
  <si>
    <t xml:space="preserve"> 1 05 04010 01 1000 110</t>
  </si>
  <si>
    <t xml:space="preserve">ОГЦП поддержки и развития учреждений дошкольного образования в Иркутской области на 2009-2014 годы
</t>
  </si>
  <si>
    <t xml:space="preserve">прогноз на 2013 год </t>
  </si>
  <si>
    <t>от   " 26    " ноября   2013 года</t>
  </si>
  <si>
    <t>№ 87</t>
  </si>
  <si>
    <t>(тыс. 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</si>
</sst>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_ ;\-#,##0\ "/>
    <numFmt numFmtId="166" formatCode="0.0"/>
    <numFmt numFmtId="167" formatCode="#,##0.00_ ;\-#,##0.00\ "/>
  </numFmts>
  <fonts count="21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NewRomanPSMT"/>
      <family val="0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top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2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49" fontId="14" fillId="0" borderId="2" xfId="15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9" fillId="0" borderId="2" xfId="0" applyFont="1" applyFill="1" applyBorder="1" applyAlignment="1">
      <alignment/>
    </xf>
    <xf numFmtId="0" fontId="2" fillId="0" borderId="2" xfId="0" applyFill="1" applyBorder="1" applyAlignment="1">
      <alignment/>
    </xf>
    <xf numFmtId="166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43" fontId="20" fillId="0" borderId="0" xfId="18" applyFont="1" applyFill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167" fontId="4" fillId="0" borderId="2" xfId="18" applyNumberFormat="1" applyFont="1" applyFill="1" applyBorder="1" applyAlignment="1">
      <alignment horizontal="center" vertical="center"/>
    </xf>
    <xf numFmtId="167" fontId="1" fillId="0" borderId="2" xfId="18" applyNumberFormat="1" applyFont="1" applyFill="1" applyBorder="1" applyAlignment="1">
      <alignment horizontal="center" vertical="center"/>
    </xf>
    <xf numFmtId="167" fontId="9" fillId="0" borderId="2" xfId="18" applyNumberFormat="1" applyFont="1" applyFill="1" applyBorder="1" applyAlignment="1">
      <alignment horizontal="center" vertical="center"/>
    </xf>
    <xf numFmtId="167" fontId="1" fillId="0" borderId="2" xfId="18" applyNumberFormat="1" applyFont="1" applyFill="1" applyBorder="1" applyAlignment="1">
      <alignment horizontal="center" vertical="center" wrapText="1"/>
    </xf>
    <xf numFmtId="167" fontId="9" fillId="0" borderId="2" xfId="18" applyNumberFormat="1" applyFont="1" applyFill="1" applyBorder="1" applyAlignment="1">
      <alignment horizontal="center" vertical="center" wrapText="1"/>
    </xf>
    <xf numFmtId="167" fontId="5" fillId="0" borderId="2" xfId="18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60" workbookViewId="0" topLeftCell="A1">
      <selection activeCell="I12" sqref="I12"/>
    </sheetView>
  </sheetViews>
  <sheetFormatPr defaultColWidth="9.00390625" defaultRowHeight="12.75"/>
  <cols>
    <col min="1" max="1" width="100.125" style="4" customWidth="1"/>
    <col min="2" max="2" width="8.875" style="4" customWidth="1"/>
    <col min="3" max="3" width="21.75390625" style="4" customWidth="1"/>
    <col min="4" max="4" width="20.00390625" style="4" customWidth="1"/>
    <col min="6" max="6" width="9.75390625" style="0" bestFit="1" customWidth="1"/>
  </cols>
  <sheetData>
    <row r="1" spans="1:4" ht="15.75">
      <c r="A1" s="1" t="s">
        <v>0</v>
      </c>
      <c r="B1" s="1"/>
      <c r="C1" s="2" t="s">
        <v>1</v>
      </c>
      <c r="D1" s="3"/>
    </row>
    <row r="2" spans="1:4" ht="15.75">
      <c r="A2" s="1"/>
      <c r="B2" s="1"/>
      <c r="C2" s="2" t="s">
        <v>2</v>
      </c>
      <c r="D2" s="3"/>
    </row>
    <row r="3" spans="1:4" ht="15.75">
      <c r="A3" s="1"/>
      <c r="B3" s="1"/>
      <c r="C3" s="2" t="s">
        <v>3</v>
      </c>
      <c r="D3" s="3"/>
    </row>
    <row r="4" spans="1:4" ht="15.75">
      <c r="A4" s="1"/>
      <c r="B4" s="1"/>
      <c r="C4" s="2" t="s">
        <v>197</v>
      </c>
      <c r="D4" s="3"/>
    </row>
    <row r="5" spans="1:4" ht="15.75">
      <c r="A5" s="1"/>
      <c r="B5" s="1"/>
      <c r="C5" s="2" t="s">
        <v>198</v>
      </c>
      <c r="D5" s="3"/>
    </row>
    <row r="6" spans="1:3" ht="20.25">
      <c r="A6" s="66" t="s">
        <v>4</v>
      </c>
      <c r="B6" s="66"/>
      <c r="C6" s="66"/>
    </row>
    <row r="7" spans="1:3" ht="18.75">
      <c r="A7" s="67" t="s">
        <v>5</v>
      </c>
      <c r="B7" s="67"/>
      <c r="C7" s="67"/>
    </row>
    <row r="8" spans="1:3" ht="18.75">
      <c r="A8" s="68" t="s">
        <v>6</v>
      </c>
      <c r="B8" s="68"/>
      <c r="C8" s="68"/>
    </row>
    <row r="9" spans="1:4" ht="15.75">
      <c r="A9" s="5"/>
      <c r="B9" s="5"/>
      <c r="C9" s="5"/>
      <c r="D9" s="6" t="s">
        <v>199</v>
      </c>
    </row>
    <row r="10" spans="1:4" ht="15.75">
      <c r="A10" s="69" t="s">
        <v>7</v>
      </c>
      <c r="B10" s="70" t="s">
        <v>8</v>
      </c>
      <c r="C10" s="70"/>
      <c r="D10" s="64" t="s">
        <v>196</v>
      </c>
    </row>
    <row r="11" spans="1:4" ht="51">
      <c r="A11" s="69"/>
      <c r="B11" s="8" t="s">
        <v>9</v>
      </c>
      <c r="C11" s="7" t="s">
        <v>10</v>
      </c>
      <c r="D11" s="65"/>
    </row>
    <row r="12" spans="1:7" ht="18.75">
      <c r="A12" s="9" t="s">
        <v>11</v>
      </c>
      <c r="B12" s="10" t="s">
        <v>12</v>
      </c>
      <c r="C12" s="11" t="s">
        <v>13</v>
      </c>
      <c r="D12" s="54">
        <f>D13+D18+D32+D35+D40+D44+D49+D53+D70</f>
        <v>291648.3</v>
      </c>
      <c r="F12" s="51"/>
      <c r="G12" t="s">
        <v>189</v>
      </c>
    </row>
    <row r="13" spans="1:6" ht="18.75">
      <c r="A13" s="9" t="s">
        <v>14</v>
      </c>
      <c r="B13" s="10">
        <v>182</v>
      </c>
      <c r="C13" s="11" t="s">
        <v>15</v>
      </c>
      <c r="D13" s="54">
        <f>D14+D15+D16+D17</f>
        <v>226076.3</v>
      </c>
      <c r="F13" s="51"/>
    </row>
    <row r="14" spans="1:4" ht="75" hidden="1">
      <c r="A14" s="12" t="s">
        <v>16</v>
      </c>
      <c r="B14" s="10">
        <v>182</v>
      </c>
      <c r="C14" s="13" t="s">
        <v>17</v>
      </c>
      <c r="D14" s="55">
        <v>225600</v>
      </c>
    </row>
    <row r="15" spans="1:4" ht="112.5" hidden="1">
      <c r="A15" s="12" t="s">
        <v>18</v>
      </c>
      <c r="B15" s="10">
        <v>182</v>
      </c>
      <c r="C15" s="13" t="s">
        <v>19</v>
      </c>
      <c r="D15" s="55">
        <v>95</v>
      </c>
    </row>
    <row r="16" spans="1:4" ht="37.5" hidden="1">
      <c r="A16" s="12" t="s">
        <v>20</v>
      </c>
      <c r="B16" s="10">
        <v>182</v>
      </c>
      <c r="C16" s="13" t="s">
        <v>21</v>
      </c>
      <c r="D16" s="55">
        <v>380</v>
      </c>
    </row>
    <row r="17" spans="1:4" ht="93.75" hidden="1">
      <c r="A17" s="12" t="s">
        <v>22</v>
      </c>
      <c r="B17" s="10">
        <v>182</v>
      </c>
      <c r="C17" s="13" t="s">
        <v>23</v>
      </c>
      <c r="D17" s="55">
        <v>1.3</v>
      </c>
    </row>
    <row r="18" spans="1:6" ht="18.75">
      <c r="A18" s="9" t="s">
        <v>24</v>
      </c>
      <c r="B18" s="10">
        <v>182</v>
      </c>
      <c r="C18" s="11" t="s">
        <v>25</v>
      </c>
      <c r="D18" s="54">
        <f>D19+D26+D29+D31</f>
        <v>43960</v>
      </c>
      <c r="F18" s="51"/>
    </row>
    <row r="19" spans="1:6" ht="18" customHeight="1">
      <c r="A19" s="14" t="s">
        <v>26</v>
      </c>
      <c r="B19" s="10" t="s">
        <v>27</v>
      </c>
      <c r="C19" s="11" t="s">
        <v>28</v>
      </c>
      <c r="D19" s="56">
        <f>D20+D21+D22+D23+D24+D25</f>
        <v>7450</v>
      </c>
      <c r="F19" s="51"/>
    </row>
    <row r="20" spans="1:4" ht="37.5" hidden="1">
      <c r="A20" s="12" t="s">
        <v>29</v>
      </c>
      <c r="B20" s="10" t="s">
        <v>27</v>
      </c>
      <c r="C20" s="15" t="s">
        <v>30</v>
      </c>
      <c r="D20" s="57">
        <v>5500</v>
      </c>
    </row>
    <row r="21" spans="1:4" ht="56.25" hidden="1">
      <c r="A21" s="12" t="s">
        <v>31</v>
      </c>
      <c r="B21" s="10" t="s">
        <v>27</v>
      </c>
      <c r="C21" s="15" t="s">
        <v>32</v>
      </c>
      <c r="D21" s="57">
        <v>0</v>
      </c>
    </row>
    <row r="22" spans="1:4" ht="37.5" hidden="1">
      <c r="A22" s="12" t="s">
        <v>33</v>
      </c>
      <c r="B22" s="10" t="s">
        <v>27</v>
      </c>
      <c r="C22" s="16" t="s">
        <v>34</v>
      </c>
      <c r="D22" s="57">
        <v>900</v>
      </c>
    </row>
    <row r="23" spans="1:4" ht="56.25" hidden="1">
      <c r="A23" s="12" t="s">
        <v>35</v>
      </c>
      <c r="B23" s="10">
        <v>182</v>
      </c>
      <c r="C23" s="15" t="s">
        <v>36</v>
      </c>
      <c r="D23" s="57">
        <v>0</v>
      </c>
    </row>
    <row r="24" spans="1:4" ht="37.5" hidden="1">
      <c r="A24" s="12" t="s">
        <v>37</v>
      </c>
      <c r="B24" s="10" t="s">
        <v>27</v>
      </c>
      <c r="C24" s="15" t="s">
        <v>38</v>
      </c>
      <c r="D24" s="57">
        <v>0</v>
      </c>
    </row>
    <row r="25" spans="1:4" ht="18.75" hidden="1">
      <c r="A25" s="17" t="s">
        <v>39</v>
      </c>
      <c r="B25" s="10" t="s">
        <v>27</v>
      </c>
      <c r="C25" s="13" t="s">
        <v>40</v>
      </c>
      <c r="D25" s="57">
        <v>1050</v>
      </c>
    </row>
    <row r="26" spans="1:6" ht="18.75">
      <c r="A26" s="12" t="s">
        <v>41</v>
      </c>
      <c r="B26" s="10" t="s">
        <v>27</v>
      </c>
      <c r="C26" s="15" t="s">
        <v>42</v>
      </c>
      <c r="D26" s="56">
        <f>D27+D28</f>
        <v>7620</v>
      </c>
      <c r="F26" s="51"/>
    </row>
    <row r="27" spans="1:4" ht="18.75" hidden="1">
      <c r="A27" s="12" t="s">
        <v>41</v>
      </c>
      <c r="B27" s="15">
        <v>182</v>
      </c>
      <c r="C27" s="15" t="s">
        <v>43</v>
      </c>
      <c r="D27" s="55">
        <v>7520</v>
      </c>
    </row>
    <row r="28" spans="1:4" ht="37.5" hidden="1">
      <c r="A28" s="12" t="s">
        <v>44</v>
      </c>
      <c r="B28" s="15">
        <v>182</v>
      </c>
      <c r="C28" s="15" t="s">
        <v>45</v>
      </c>
      <c r="D28" s="57">
        <v>100</v>
      </c>
    </row>
    <row r="29" spans="1:6" ht="18.75">
      <c r="A29" s="18" t="s">
        <v>46</v>
      </c>
      <c r="B29" s="10">
        <v>182</v>
      </c>
      <c r="C29" s="13" t="s">
        <v>47</v>
      </c>
      <c r="D29" s="58">
        <f>D30</f>
        <v>28650</v>
      </c>
      <c r="F29" s="51"/>
    </row>
    <row r="30" spans="1:4" ht="0.75" customHeight="1">
      <c r="A30" s="18" t="s">
        <v>48</v>
      </c>
      <c r="B30" s="10" t="s">
        <v>27</v>
      </c>
      <c r="C30" s="13" t="s">
        <v>49</v>
      </c>
      <c r="D30" s="57">
        <v>28650</v>
      </c>
    </row>
    <row r="31" spans="1:6" ht="37.5">
      <c r="A31" s="12" t="s">
        <v>37</v>
      </c>
      <c r="B31" s="10"/>
      <c r="C31" s="13" t="s">
        <v>194</v>
      </c>
      <c r="D31" s="58">
        <v>240</v>
      </c>
      <c r="F31" s="51"/>
    </row>
    <row r="32" spans="1:4" ht="18.75">
      <c r="A32" s="9" t="s">
        <v>50</v>
      </c>
      <c r="B32" s="10" t="s">
        <v>12</v>
      </c>
      <c r="C32" s="13" t="s">
        <v>51</v>
      </c>
      <c r="D32" s="54">
        <f>D33+D34</f>
        <v>2000</v>
      </c>
    </row>
    <row r="33" spans="1:4" ht="56.25">
      <c r="A33" s="19" t="s">
        <v>52</v>
      </c>
      <c r="B33" s="10" t="s">
        <v>27</v>
      </c>
      <c r="C33" s="13" t="s">
        <v>53</v>
      </c>
      <c r="D33" s="56">
        <v>560</v>
      </c>
    </row>
    <row r="34" spans="1:4" ht="75">
      <c r="A34" s="20" t="s">
        <v>54</v>
      </c>
      <c r="B34" s="10" t="s">
        <v>55</v>
      </c>
      <c r="C34" s="13" t="s">
        <v>56</v>
      </c>
      <c r="D34" s="56">
        <v>1440</v>
      </c>
    </row>
    <row r="35" spans="1:4" ht="37.5">
      <c r="A35" s="21" t="s">
        <v>57</v>
      </c>
      <c r="B35" s="10" t="s">
        <v>27</v>
      </c>
      <c r="C35" s="15" t="s">
        <v>58</v>
      </c>
      <c r="D35" s="54">
        <f>D36+D39+D38+D37</f>
        <v>4</v>
      </c>
    </row>
    <row r="36" spans="1:4" ht="37.5" hidden="1">
      <c r="A36" s="20" t="s">
        <v>59</v>
      </c>
      <c r="B36" s="10">
        <v>182</v>
      </c>
      <c r="C36" s="13" t="s">
        <v>60</v>
      </c>
      <c r="D36" s="55">
        <v>0</v>
      </c>
    </row>
    <row r="37" spans="1:4" ht="37.5" hidden="1">
      <c r="A37" s="20" t="s">
        <v>61</v>
      </c>
      <c r="B37" s="10"/>
      <c r="C37" s="13" t="s">
        <v>62</v>
      </c>
      <c r="D37" s="59"/>
    </row>
    <row r="38" spans="1:4" ht="18.75" hidden="1">
      <c r="A38" s="19" t="s">
        <v>63</v>
      </c>
      <c r="B38" s="10" t="s">
        <v>27</v>
      </c>
      <c r="C38" s="15" t="s">
        <v>64</v>
      </c>
      <c r="D38" s="55">
        <v>4</v>
      </c>
    </row>
    <row r="39" spans="1:4" ht="18.75" hidden="1">
      <c r="A39" s="14" t="s">
        <v>65</v>
      </c>
      <c r="B39" s="10"/>
      <c r="C39" s="11" t="s">
        <v>66</v>
      </c>
      <c r="D39" s="55">
        <v>0</v>
      </c>
    </row>
    <row r="40" spans="1:4" ht="37.5">
      <c r="A40" s="9" t="s">
        <v>67</v>
      </c>
      <c r="B40" s="10">
        <v>906</v>
      </c>
      <c r="C40" s="11" t="s">
        <v>68</v>
      </c>
      <c r="D40" s="54">
        <f>D41+D43+D42</f>
        <v>6617</v>
      </c>
    </row>
    <row r="41" spans="1:4" ht="75">
      <c r="A41" s="20" t="s">
        <v>69</v>
      </c>
      <c r="B41" s="10">
        <v>906</v>
      </c>
      <c r="C41" s="11" t="s">
        <v>70</v>
      </c>
      <c r="D41" s="55">
        <v>3925</v>
      </c>
    </row>
    <row r="42" spans="1:4" ht="56.25">
      <c r="A42" s="14" t="s">
        <v>71</v>
      </c>
      <c r="B42" s="10">
        <v>906</v>
      </c>
      <c r="C42" s="11" t="s">
        <v>72</v>
      </c>
      <c r="D42" s="55">
        <v>102</v>
      </c>
    </row>
    <row r="43" spans="1:4" ht="75">
      <c r="A43" s="19" t="s">
        <v>73</v>
      </c>
      <c r="B43" s="10">
        <v>906</v>
      </c>
      <c r="C43" s="11" t="s">
        <v>74</v>
      </c>
      <c r="D43" s="55">
        <v>2590</v>
      </c>
    </row>
    <row r="44" spans="1:4" ht="18.75">
      <c r="A44" s="9" t="s">
        <v>75</v>
      </c>
      <c r="B44" s="10" t="s">
        <v>12</v>
      </c>
      <c r="C44" s="11" t="s">
        <v>76</v>
      </c>
      <c r="D44" s="54">
        <f>D45+D46+D47+D48</f>
        <v>3976</v>
      </c>
    </row>
    <row r="45" spans="1:4" ht="37.5">
      <c r="A45" s="19" t="s">
        <v>77</v>
      </c>
      <c r="B45" s="10" t="s">
        <v>78</v>
      </c>
      <c r="C45" s="13" t="s">
        <v>79</v>
      </c>
      <c r="D45" s="56">
        <v>650</v>
      </c>
    </row>
    <row r="46" spans="1:4" ht="37.5">
      <c r="A46" s="22" t="s">
        <v>80</v>
      </c>
      <c r="B46" s="10" t="s">
        <v>78</v>
      </c>
      <c r="C46" s="13" t="s">
        <v>81</v>
      </c>
      <c r="D46" s="56">
        <v>16</v>
      </c>
    </row>
    <row r="47" spans="1:4" ht="18.75">
      <c r="A47" s="23" t="s">
        <v>82</v>
      </c>
      <c r="B47" s="10" t="s">
        <v>78</v>
      </c>
      <c r="C47" s="24" t="s">
        <v>83</v>
      </c>
      <c r="D47" s="56">
        <v>10</v>
      </c>
    </row>
    <row r="48" spans="1:4" ht="18.75">
      <c r="A48" s="23" t="s">
        <v>84</v>
      </c>
      <c r="B48" s="10" t="s">
        <v>78</v>
      </c>
      <c r="C48" s="25" t="s">
        <v>85</v>
      </c>
      <c r="D48" s="56">
        <v>3300</v>
      </c>
    </row>
    <row r="49" spans="1:4" ht="37.5">
      <c r="A49" s="26" t="s">
        <v>86</v>
      </c>
      <c r="B49" s="27">
        <v>906</v>
      </c>
      <c r="C49" s="28" t="s">
        <v>87</v>
      </c>
      <c r="D49" s="60">
        <f>D50+D51+D52</f>
        <v>7688</v>
      </c>
    </row>
    <row r="50" spans="1:4" ht="37.5">
      <c r="A50" s="12" t="s">
        <v>88</v>
      </c>
      <c r="B50" s="10">
        <v>906</v>
      </c>
      <c r="C50" s="28" t="s">
        <v>89</v>
      </c>
      <c r="D50" s="61">
        <v>1210</v>
      </c>
    </row>
    <row r="51" spans="1:4" ht="93.75">
      <c r="A51" s="29" t="s">
        <v>90</v>
      </c>
      <c r="B51" s="10" t="s">
        <v>55</v>
      </c>
      <c r="C51" s="30" t="s">
        <v>91</v>
      </c>
      <c r="D51" s="61">
        <v>1278</v>
      </c>
    </row>
    <row r="52" spans="1:4" ht="56.25">
      <c r="A52" s="19" t="s">
        <v>92</v>
      </c>
      <c r="B52" s="27">
        <v>906</v>
      </c>
      <c r="C52" s="31" t="s">
        <v>93</v>
      </c>
      <c r="D52" s="61">
        <v>5200</v>
      </c>
    </row>
    <row r="53" spans="1:4" ht="18" customHeight="1">
      <c r="A53" s="9" t="s">
        <v>94</v>
      </c>
      <c r="B53" s="10" t="s">
        <v>12</v>
      </c>
      <c r="C53" s="11" t="s">
        <v>95</v>
      </c>
      <c r="D53" s="54">
        <f>D54+D55+D56+D57+D58+D64+D65+D66+D67+D68+D69</f>
        <v>1127</v>
      </c>
    </row>
    <row r="54" spans="1:6" ht="0.75" customHeight="1" hidden="1">
      <c r="A54" s="19" t="s">
        <v>96</v>
      </c>
      <c r="B54" s="10">
        <v>182</v>
      </c>
      <c r="C54" s="32" t="s">
        <v>97</v>
      </c>
      <c r="D54" s="56">
        <v>141</v>
      </c>
      <c r="F54" s="51"/>
    </row>
    <row r="55" spans="1:4" ht="56.25" hidden="1">
      <c r="A55" s="19" t="s">
        <v>98</v>
      </c>
      <c r="B55" s="10">
        <v>182</v>
      </c>
      <c r="C55" s="32" t="s">
        <v>99</v>
      </c>
      <c r="D55" s="56">
        <v>1</v>
      </c>
    </row>
    <row r="56" spans="1:4" ht="56.25" hidden="1">
      <c r="A56" s="33" t="s">
        <v>100</v>
      </c>
      <c r="B56" s="10" t="s">
        <v>101</v>
      </c>
      <c r="C56" s="32" t="s">
        <v>102</v>
      </c>
      <c r="D56" s="56">
        <v>115</v>
      </c>
    </row>
    <row r="57" spans="1:4" ht="37.5" hidden="1">
      <c r="A57" s="34" t="s">
        <v>103</v>
      </c>
      <c r="B57" s="10">
        <v>901</v>
      </c>
      <c r="C57" s="32" t="s">
        <v>104</v>
      </c>
      <c r="D57" s="56">
        <v>0</v>
      </c>
    </row>
    <row r="58" spans="1:4" ht="18.75" hidden="1">
      <c r="A58" s="34" t="s">
        <v>105</v>
      </c>
      <c r="B58" s="10" t="s">
        <v>27</v>
      </c>
      <c r="C58" s="35" t="s">
        <v>106</v>
      </c>
      <c r="D58" s="54">
        <f>D60+D61+D62+D63</f>
        <v>189</v>
      </c>
    </row>
    <row r="59" spans="1:4" ht="18.75" hidden="1">
      <c r="A59" s="34" t="s">
        <v>107</v>
      </c>
      <c r="B59" s="10"/>
      <c r="C59" s="32"/>
      <c r="D59" s="56">
        <v>0</v>
      </c>
    </row>
    <row r="60" spans="1:4" ht="37.5" hidden="1">
      <c r="A60" s="34" t="s">
        <v>108</v>
      </c>
      <c r="B60" s="10" t="s">
        <v>78</v>
      </c>
      <c r="C60" s="32" t="s">
        <v>109</v>
      </c>
      <c r="D60" s="56">
        <v>181</v>
      </c>
    </row>
    <row r="61" spans="1:4" ht="18.75" hidden="1">
      <c r="A61" s="19" t="s">
        <v>84</v>
      </c>
      <c r="B61" s="10" t="s">
        <v>78</v>
      </c>
      <c r="C61" s="32" t="s">
        <v>110</v>
      </c>
      <c r="D61" s="56">
        <v>0</v>
      </c>
    </row>
    <row r="62" spans="1:4" ht="37.5" hidden="1">
      <c r="A62" s="20" t="s">
        <v>111</v>
      </c>
      <c r="B62" s="10"/>
      <c r="C62" s="36" t="s">
        <v>112</v>
      </c>
      <c r="D62" s="56">
        <v>1</v>
      </c>
    </row>
    <row r="63" spans="1:4" ht="18.75" hidden="1">
      <c r="A63" s="34" t="s">
        <v>113</v>
      </c>
      <c r="B63" s="10" t="s">
        <v>114</v>
      </c>
      <c r="C63" s="32" t="s">
        <v>115</v>
      </c>
      <c r="D63" s="56">
        <v>7</v>
      </c>
    </row>
    <row r="64" spans="1:4" ht="56.25" hidden="1">
      <c r="A64" s="19" t="s">
        <v>116</v>
      </c>
      <c r="B64" s="10"/>
      <c r="C64" s="32" t="s">
        <v>117</v>
      </c>
      <c r="D64" s="56">
        <v>60</v>
      </c>
    </row>
    <row r="65" spans="1:4" ht="56.25" hidden="1">
      <c r="A65" s="19" t="s">
        <v>118</v>
      </c>
      <c r="B65" s="10"/>
      <c r="C65" s="32" t="s">
        <v>119</v>
      </c>
      <c r="D65" s="56">
        <v>2</v>
      </c>
    </row>
    <row r="66" spans="1:4" ht="37.5" hidden="1">
      <c r="A66" s="19" t="s">
        <v>120</v>
      </c>
      <c r="B66" s="10" t="s">
        <v>101</v>
      </c>
      <c r="C66" s="32" t="s">
        <v>121</v>
      </c>
      <c r="D66" s="56">
        <v>32</v>
      </c>
    </row>
    <row r="67" spans="1:4" ht="37.5" hidden="1">
      <c r="A67" s="20" t="s">
        <v>122</v>
      </c>
      <c r="B67" s="10" t="s">
        <v>123</v>
      </c>
      <c r="C67" s="37" t="s">
        <v>124</v>
      </c>
      <c r="D67" s="56">
        <v>1</v>
      </c>
    </row>
    <row r="68" spans="1:4" ht="56.25" hidden="1">
      <c r="A68" s="33" t="s">
        <v>125</v>
      </c>
      <c r="B68" s="10" t="s">
        <v>126</v>
      </c>
      <c r="C68" s="38" t="s">
        <v>127</v>
      </c>
      <c r="D68" s="56">
        <v>6</v>
      </c>
    </row>
    <row r="69" spans="1:4" ht="37.5" hidden="1">
      <c r="A69" s="20" t="s">
        <v>128</v>
      </c>
      <c r="B69" s="10" t="s">
        <v>126</v>
      </c>
      <c r="C69" s="32" t="s">
        <v>129</v>
      </c>
      <c r="D69" s="56">
        <v>580</v>
      </c>
    </row>
    <row r="70" spans="1:4" ht="18.75">
      <c r="A70" s="9" t="s">
        <v>130</v>
      </c>
      <c r="B70" s="10"/>
      <c r="C70" s="11" t="s">
        <v>131</v>
      </c>
      <c r="D70" s="54">
        <f>D72</f>
        <v>200</v>
      </c>
    </row>
    <row r="71" spans="1:4" ht="18.75" hidden="1">
      <c r="A71" s="19" t="s">
        <v>132</v>
      </c>
      <c r="B71" s="10"/>
      <c r="C71" s="13" t="s">
        <v>133</v>
      </c>
      <c r="D71" s="54"/>
    </row>
    <row r="72" spans="1:4" ht="18.75">
      <c r="A72" s="14" t="s">
        <v>134</v>
      </c>
      <c r="B72" s="10" t="s">
        <v>55</v>
      </c>
      <c r="C72" s="11" t="s">
        <v>135</v>
      </c>
      <c r="D72" s="56">
        <v>200</v>
      </c>
    </row>
    <row r="73" spans="1:4" ht="18.75">
      <c r="A73" s="39" t="s">
        <v>136</v>
      </c>
      <c r="B73" s="40" t="s">
        <v>55</v>
      </c>
      <c r="C73" s="15" t="s">
        <v>137</v>
      </c>
      <c r="D73" s="62">
        <f>D74+D92+D78+D106</f>
        <v>622707.9460000001</v>
      </c>
    </row>
    <row r="74" spans="1:4" ht="18.75">
      <c r="A74" s="39" t="s">
        <v>138</v>
      </c>
      <c r="B74" s="40" t="s">
        <v>55</v>
      </c>
      <c r="C74" s="15" t="s">
        <v>139</v>
      </c>
      <c r="D74" s="62">
        <f>D76+D77</f>
        <v>93447.6</v>
      </c>
    </row>
    <row r="75" spans="1:4" ht="18.75">
      <c r="A75" s="12" t="s">
        <v>107</v>
      </c>
      <c r="B75" s="15"/>
      <c r="C75" s="15"/>
      <c r="D75" s="63"/>
    </row>
    <row r="76" spans="1:4" ht="37.5">
      <c r="A76" s="12" t="s">
        <v>140</v>
      </c>
      <c r="B76" s="15" t="s">
        <v>55</v>
      </c>
      <c r="C76" s="15" t="s">
        <v>141</v>
      </c>
      <c r="D76" s="63">
        <v>59985</v>
      </c>
    </row>
    <row r="77" spans="1:4" ht="37.5">
      <c r="A77" s="12" t="s">
        <v>142</v>
      </c>
      <c r="B77" s="15" t="s">
        <v>55</v>
      </c>
      <c r="C77" s="15" t="s">
        <v>143</v>
      </c>
      <c r="D77" s="63">
        <v>33462.6</v>
      </c>
    </row>
    <row r="78" spans="1:4" ht="18.75">
      <c r="A78" s="39" t="s">
        <v>144</v>
      </c>
      <c r="B78" s="40" t="s">
        <v>55</v>
      </c>
      <c r="C78" s="15" t="s">
        <v>157</v>
      </c>
      <c r="D78" s="62">
        <f>D80+D81+D82+D83+D84+D85+D86+D87+D88+D89+D90+D91</f>
        <v>178067.26900000003</v>
      </c>
    </row>
    <row r="79" spans="1:4" ht="18.75">
      <c r="A79" s="12" t="s">
        <v>107</v>
      </c>
      <c r="B79" s="15" t="s">
        <v>55</v>
      </c>
      <c r="C79" s="15"/>
      <c r="D79" s="63"/>
    </row>
    <row r="80" spans="1:4" ht="56.25">
      <c r="A80" s="12" t="s">
        <v>195</v>
      </c>
      <c r="B80" s="15">
        <v>901</v>
      </c>
      <c r="C80" s="15" t="s">
        <v>147</v>
      </c>
      <c r="D80" s="63">
        <v>93100</v>
      </c>
    </row>
    <row r="81" spans="1:4" ht="56.25">
      <c r="A81" s="52" t="s">
        <v>191</v>
      </c>
      <c r="B81" s="15" t="s">
        <v>55</v>
      </c>
      <c r="C81" s="15" t="s">
        <v>192</v>
      </c>
      <c r="D81" s="63">
        <v>253.96</v>
      </c>
    </row>
    <row r="82" spans="1:4" ht="56.25">
      <c r="A82" s="53" t="s">
        <v>193</v>
      </c>
      <c r="B82" s="15">
        <v>901</v>
      </c>
      <c r="C82" s="15" t="s">
        <v>147</v>
      </c>
      <c r="D82" s="63">
        <v>1015.84</v>
      </c>
    </row>
    <row r="83" spans="1:4" ht="56.25">
      <c r="A83" s="12" t="s">
        <v>146</v>
      </c>
      <c r="B83" s="15" t="s">
        <v>55</v>
      </c>
      <c r="C83" s="15" t="s">
        <v>147</v>
      </c>
      <c r="D83" s="63">
        <v>26078.3</v>
      </c>
    </row>
    <row r="84" spans="1:4" ht="37.5">
      <c r="A84" s="12" t="s">
        <v>148</v>
      </c>
      <c r="B84" s="15" t="s">
        <v>55</v>
      </c>
      <c r="C84" s="15" t="s">
        <v>147</v>
      </c>
      <c r="D84" s="63">
        <v>28220</v>
      </c>
    </row>
    <row r="85" spans="1:4" ht="37.5">
      <c r="A85" s="12" t="s">
        <v>149</v>
      </c>
      <c r="B85" s="15" t="s">
        <v>55</v>
      </c>
      <c r="C85" s="15" t="s">
        <v>147</v>
      </c>
      <c r="D85" s="63">
        <v>3000</v>
      </c>
    </row>
    <row r="86" spans="1:4" ht="56.25">
      <c r="A86" s="12" t="s">
        <v>150</v>
      </c>
      <c r="B86" s="15" t="s">
        <v>55</v>
      </c>
      <c r="C86" s="15" t="s">
        <v>147</v>
      </c>
      <c r="D86" s="63">
        <v>500</v>
      </c>
    </row>
    <row r="87" spans="1:4" ht="37.5">
      <c r="A87" s="12" t="s">
        <v>151</v>
      </c>
      <c r="B87" s="15">
        <v>901</v>
      </c>
      <c r="C87" s="15" t="s">
        <v>147</v>
      </c>
      <c r="D87" s="63">
        <v>464</v>
      </c>
    </row>
    <row r="88" spans="1:4" ht="37.5">
      <c r="A88" s="12" t="s">
        <v>152</v>
      </c>
      <c r="B88" s="15" t="s">
        <v>55</v>
      </c>
      <c r="C88" s="15" t="s">
        <v>147</v>
      </c>
      <c r="D88" s="63">
        <v>1558.4</v>
      </c>
    </row>
    <row r="89" spans="1:4" ht="18.75">
      <c r="A89" s="12" t="s">
        <v>153</v>
      </c>
      <c r="B89" s="15">
        <v>901</v>
      </c>
      <c r="C89" s="15" t="s">
        <v>147</v>
      </c>
      <c r="D89" s="63">
        <v>11827.7</v>
      </c>
    </row>
    <row r="90" spans="1:4" ht="56.25">
      <c r="A90" s="19" t="s">
        <v>154</v>
      </c>
      <c r="B90" s="41">
        <v>901</v>
      </c>
      <c r="C90" s="15" t="s">
        <v>147</v>
      </c>
      <c r="D90" s="63">
        <v>5717.369</v>
      </c>
    </row>
    <row r="91" spans="1:4" ht="18.75">
      <c r="A91" s="12" t="s">
        <v>155</v>
      </c>
      <c r="B91" s="41"/>
      <c r="C91" s="15" t="s">
        <v>147</v>
      </c>
      <c r="D91" s="63">
        <v>6331.7</v>
      </c>
    </row>
    <row r="92" spans="1:6" ht="18.75">
      <c r="A92" s="39" t="s">
        <v>156</v>
      </c>
      <c r="B92" s="40" t="s">
        <v>55</v>
      </c>
      <c r="C92" s="15" t="s">
        <v>190</v>
      </c>
      <c r="D92" s="62">
        <f>D94+D95+D96+D104+D105</f>
        <v>345970.2</v>
      </c>
      <c r="F92" s="50"/>
    </row>
    <row r="93" spans="1:4" ht="18.75">
      <c r="A93" s="12" t="s">
        <v>107</v>
      </c>
      <c r="B93" s="15" t="s">
        <v>55</v>
      </c>
      <c r="C93" s="15"/>
      <c r="D93" s="63"/>
    </row>
    <row r="94" spans="1:4" ht="75">
      <c r="A94" s="12" t="s">
        <v>158</v>
      </c>
      <c r="B94" s="15" t="s">
        <v>55</v>
      </c>
      <c r="C94" s="15" t="s">
        <v>159</v>
      </c>
      <c r="D94" s="63">
        <v>0.7</v>
      </c>
    </row>
    <row r="95" spans="1:4" ht="37.5">
      <c r="A95" s="12" t="s">
        <v>160</v>
      </c>
      <c r="B95" s="15" t="s">
        <v>55</v>
      </c>
      <c r="C95" s="15" t="s">
        <v>161</v>
      </c>
      <c r="D95" s="63">
        <v>22227</v>
      </c>
    </row>
    <row r="96" spans="1:4" ht="18.75">
      <c r="A96" s="12" t="s">
        <v>162</v>
      </c>
      <c r="B96" s="15" t="s">
        <v>55</v>
      </c>
      <c r="C96" s="15" t="s">
        <v>163</v>
      </c>
      <c r="D96" s="63">
        <f>D98+D99+D100+D101+D102+D103</f>
        <v>10272.7</v>
      </c>
    </row>
    <row r="97" spans="1:4" ht="18.75">
      <c r="A97" s="12" t="s">
        <v>107</v>
      </c>
      <c r="B97" s="15" t="s">
        <v>55</v>
      </c>
      <c r="C97" s="15"/>
      <c r="D97" s="63"/>
    </row>
    <row r="98" spans="1:4" ht="56.25">
      <c r="A98" s="12" t="s">
        <v>164</v>
      </c>
      <c r="B98" s="15" t="s">
        <v>55</v>
      </c>
      <c r="C98" s="15" t="s">
        <v>163</v>
      </c>
      <c r="D98" s="63">
        <v>1964</v>
      </c>
    </row>
    <row r="99" spans="1:4" ht="56.25">
      <c r="A99" s="12" t="s">
        <v>165</v>
      </c>
      <c r="B99" s="15" t="s">
        <v>55</v>
      </c>
      <c r="C99" s="15" t="s">
        <v>163</v>
      </c>
      <c r="D99" s="63">
        <v>1171.6</v>
      </c>
    </row>
    <row r="100" spans="1:4" ht="37.5">
      <c r="A100" s="12" t="s">
        <v>166</v>
      </c>
      <c r="B100" s="15" t="s">
        <v>55</v>
      </c>
      <c r="C100" s="15" t="s">
        <v>163</v>
      </c>
      <c r="D100" s="63">
        <v>1224.9</v>
      </c>
    </row>
    <row r="101" spans="1:4" ht="37.5">
      <c r="A101" s="12" t="s">
        <v>167</v>
      </c>
      <c r="B101" s="15" t="s">
        <v>55</v>
      </c>
      <c r="C101" s="15" t="s">
        <v>163</v>
      </c>
      <c r="D101" s="63">
        <v>445</v>
      </c>
    </row>
    <row r="102" spans="1:4" ht="18.75">
      <c r="A102" s="12" t="s">
        <v>168</v>
      </c>
      <c r="B102" s="15" t="s">
        <v>55</v>
      </c>
      <c r="C102" s="15" t="s">
        <v>163</v>
      </c>
      <c r="D102" s="63">
        <v>612.5</v>
      </c>
    </row>
    <row r="103" spans="1:4" ht="37.5">
      <c r="A103" s="12" t="s">
        <v>169</v>
      </c>
      <c r="B103" s="15" t="s">
        <v>55</v>
      </c>
      <c r="C103" s="15" t="s">
        <v>163</v>
      </c>
      <c r="D103" s="63">
        <v>4854.7</v>
      </c>
    </row>
    <row r="104" spans="1:4" ht="75">
      <c r="A104" s="12" t="s">
        <v>170</v>
      </c>
      <c r="B104" s="15" t="s">
        <v>55</v>
      </c>
      <c r="C104" s="15" t="s">
        <v>171</v>
      </c>
      <c r="D104" s="63">
        <v>307403</v>
      </c>
    </row>
    <row r="105" spans="1:4" ht="18.75">
      <c r="A105" s="18" t="s">
        <v>172</v>
      </c>
      <c r="B105" s="15" t="s">
        <v>55</v>
      </c>
      <c r="C105" s="15" t="s">
        <v>173</v>
      </c>
      <c r="D105" s="63">
        <v>6066.8</v>
      </c>
    </row>
    <row r="106" spans="1:4" ht="18.75">
      <c r="A106" s="39" t="s">
        <v>174</v>
      </c>
      <c r="B106" s="40" t="s">
        <v>55</v>
      </c>
      <c r="C106" s="15" t="s">
        <v>145</v>
      </c>
      <c r="D106" s="62">
        <f>D107+D108+D109+D110+D111+D112</f>
        <v>5222.877</v>
      </c>
    </row>
    <row r="107" spans="1:4" ht="131.25">
      <c r="A107" s="12" t="s">
        <v>175</v>
      </c>
      <c r="B107" s="15">
        <v>901</v>
      </c>
      <c r="C107" s="15" t="s">
        <v>176</v>
      </c>
      <c r="D107" s="63">
        <v>1650</v>
      </c>
    </row>
    <row r="108" spans="1:4" ht="37.5">
      <c r="A108" s="12" t="s">
        <v>177</v>
      </c>
      <c r="B108" s="15" t="s">
        <v>55</v>
      </c>
      <c r="C108" s="15" t="s">
        <v>178</v>
      </c>
      <c r="D108" s="63">
        <v>65.6</v>
      </c>
    </row>
    <row r="109" spans="1:4" ht="56.25">
      <c r="A109" s="12" t="s">
        <v>179</v>
      </c>
      <c r="B109" s="15" t="s">
        <v>55</v>
      </c>
      <c r="C109" s="15" t="s">
        <v>178</v>
      </c>
      <c r="D109" s="63">
        <v>35.1</v>
      </c>
    </row>
    <row r="110" spans="1:4" ht="56.25">
      <c r="A110" s="12" t="s">
        <v>180</v>
      </c>
      <c r="B110" s="42" t="s">
        <v>55</v>
      </c>
      <c r="C110" s="42" t="s">
        <v>181</v>
      </c>
      <c r="D110" s="63">
        <v>7023.582</v>
      </c>
    </row>
    <row r="111" spans="1:4" ht="37.5">
      <c r="A111" s="43" t="s">
        <v>182</v>
      </c>
      <c r="B111" s="42">
        <v>901</v>
      </c>
      <c r="C111" s="44" t="s">
        <v>183</v>
      </c>
      <c r="D111" s="63">
        <v>99.995</v>
      </c>
    </row>
    <row r="112" spans="1:4" ht="37.5">
      <c r="A112" s="12" t="s">
        <v>184</v>
      </c>
      <c r="B112" s="42" t="s">
        <v>55</v>
      </c>
      <c r="C112" s="42" t="s">
        <v>185</v>
      </c>
      <c r="D112" s="63">
        <v>-3651.4</v>
      </c>
    </row>
    <row r="113" spans="1:4" ht="18.75">
      <c r="A113" s="45" t="s">
        <v>186</v>
      </c>
      <c r="B113" s="46"/>
      <c r="C113" s="46"/>
      <c r="D113" s="62">
        <f>D12+D73</f>
        <v>914356.246</v>
      </c>
    </row>
    <row r="114" spans="1:4" ht="12.75">
      <c r="A114" s="4" t="s">
        <v>187</v>
      </c>
      <c r="D114" s="47"/>
    </row>
    <row r="116" ht="18.75">
      <c r="A116" s="48" t="s">
        <v>188</v>
      </c>
    </row>
    <row r="124" ht="12.75">
      <c r="D124" s="49"/>
    </row>
  </sheetData>
  <mergeCells count="6">
    <mergeCell ref="D10:D11"/>
    <mergeCell ref="A6:C6"/>
    <mergeCell ref="A7:C7"/>
    <mergeCell ref="A8:C8"/>
    <mergeCell ref="A10:A11"/>
    <mergeCell ref="B10:C10"/>
  </mergeCells>
  <printOptions/>
  <pageMargins left="0.75" right="0.75" top="1" bottom="1" header="0.5" footer="0.5"/>
  <pageSetup horizontalDpi="600" verticalDpi="600" orientation="portrait" paperSize="9" scale="57" r:id="rId1"/>
  <colBreaks count="3" manualBreakCount="3">
    <brk id="4" max="65535" man="1"/>
    <brk id="20" max="115" man="1"/>
    <brk id="36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ShargorodskayaVA</cp:lastModifiedBy>
  <cp:lastPrinted>2013-11-18T02:58:08Z</cp:lastPrinted>
  <dcterms:created xsi:type="dcterms:W3CDTF">2013-11-05T05:36:28Z</dcterms:created>
  <dcterms:modified xsi:type="dcterms:W3CDTF">2013-11-28T03:01:05Z</dcterms:modified>
  <cp:category/>
  <cp:version/>
  <cp:contentType/>
  <cp:contentStatus/>
</cp:coreProperties>
</file>